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Y:\EmbeddedGeneration\DSC Requirements\"/>
    </mc:Choice>
  </mc:AlternateContent>
  <xr:revisionPtr revIDLastSave="0" documentId="13_ncr:1_{8B66BA18-4F9A-4C5A-8409-1C023AD059BC}" xr6:coauthVersionLast="47" xr6:coauthVersionMax="47" xr10:uidLastSave="{00000000-0000-0000-0000-000000000000}"/>
  <bookViews>
    <workbookView xWindow="28680" yWindow="-120" windowWidth="29040" windowHeight="15720" xr2:uid="{00AC65B3-232A-4515-912E-884F6D9BBFC0}"/>
  </bookViews>
  <sheets>
    <sheet name="Connection Cost Guidance" sheetId="1" r:id="rId1"/>
    <sheet name="Sample Cost Variance 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 l="1"/>
  <c r="G4" i="2"/>
  <c r="G6" i="2"/>
  <c r="G2" i="2"/>
  <c r="F6" i="2"/>
  <c r="E6" i="2"/>
  <c r="F10" i="1"/>
  <c r="D10" i="1"/>
  <c r="E10" i="1"/>
  <c r="G10" i="1"/>
  <c r="H10" i="1"/>
  <c r="C10" i="1"/>
  <c r="F5" i="2"/>
  <c r="G5" i="2" s="1"/>
  <c r="F4" i="2"/>
  <c r="F3" i="2"/>
  <c r="F2" i="2"/>
</calcChain>
</file>

<file path=xl/sharedStrings.xml><?xml version="1.0" encoding="utf-8"?>
<sst xmlns="http://schemas.openxmlformats.org/spreadsheetml/2006/main" count="53" uniqueCount="39">
  <si>
    <t>No.</t>
  </si>
  <si>
    <t>Cost item</t>
  </si>
  <si>
    <t>Note on potentially high variability factors affecting the cost item</t>
  </si>
  <si>
    <t>Total connection cost</t>
  </si>
  <si>
    <t>Material</t>
  </si>
  <si>
    <t>Labour</t>
  </si>
  <si>
    <t>Equipment</t>
  </si>
  <si>
    <t>Admin/Handling Fee</t>
  </si>
  <si>
    <t>Meter Recovery Credit</t>
  </si>
  <si>
    <t>DER Group/kW Size Range</t>
  </si>
  <si>
    <t>Project type (exporting/non-exporting)</t>
  </si>
  <si>
    <t>Connection Cost Estimate ($)</t>
  </si>
  <si>
    <t>Actual Connection Cost ($)</t>
  </si>
  <si>
    <t>Variance [Actual-Estimate] ($)</t>
  </si>
  <si>
    <t>Variance %</t>
  </si>
  <si>
    <t>Expansion required (Y/N)</t>
  </si>
  <si>
    <t>Transfer Trip required (Y/N)</t>
  </si>
  <si>
    <t>Build &amp; Energization duration (Months)</t>
  </si>
  <si>
    <t>General Notes</t>
  </si>
  <si>
    <t>Exporting</t>
  </si>
  <si>
    <t>Non-Exporting</t>
  </si>
  <si>
    <t>N</t>
  </si>
  <si>
    <t>Y</t>
  </si>
  <si>
    <t>0-12kW</t>
  </si>
  <si>
    <t>12kW-30kW</t>
  </si>
  <si>
    <t>Single Phase</t>
  </si>
  <si>
    <t>Three Phase</t>
  </si>
  <si>
    <t>30kW-150kW</t>
  </si>
  <si>
    <t>&lt;15kV:12kW-50kW
&gt;15kV:12kW-100kW</t>
  </si>
  <si>
    <t>Upto 250kW</t>
  </si>
  <si>
    <t>-</t>
  </si>
  <si>
    <t>The price could change based on the type of meter used</t>
  </si>
  <si>
    <t>NPEI CIA Fees</t>
  </si>
  <si>
    <t>Group 2: 12-250 kW</t>
  </si>
  <si>
    <t>Group 3: &gt;250 kW</t>
  </si>
  <si>
    <t>Group 1: 0-12 kW
(Micro-DER)</t>
  </si>
  <si>
    <t>This includes the SCADA monitoring and transfer trip cost. The transfer trip was with another LDC, not Hydro One.</t>
  </si>
  <si>
    <t>Average ($) of the nameplate capacity of projects ≤ 250kW</t>
  </si>
  <si>
    <r>
      <t>Notes: 
1. This does not include the upstream transmitter CIA Fees as it could vary based on if TA is available.
2. For HONI CIA Fees details, visit the HONI website at</t>
    </r>
    <r>
      <rPr>
        <b/>
        <i/>
        <sz val="10"/>
        <color theme="1"/>
        <rFont val="Aptos Narrow"/>
        <family val="2"/>
        <scheme val="minor"/>
      </rPr>
      <t xml:space="preserve"> </t>
    </r>
    <r>
      <rPr>
        <i/>
        <sz val="10"/>
        <color theme="1"/>
        <rFont val="Aptos Narrow"/>
        <family val="2"/>
        <scheme val="minor"/>
      </rPr>
      <t>https://www.hydroone.com/business-services/commercial-industrial-generators-and-ldcs/connection-impact-assessment.
2. This does not include any system upgrade cost, i.e. transformer or pole upgrade, etc. These costs will be provided in the Offer to Connect issued to the customer.
3. This does not include SCADA monitoring and transfer trip costs as they are not requried for projects ≤ 250kW.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</si>
</sst>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i/>
      <sz val="10"/>
      <color theme="1"/>
      <name val="Aptos Narrow"/>
      <family val="2"/>
      <scheme val="minor"/>
    </font>
    <font>
      <b/>
      <i/>
      <sz val="10"/>
      <color theme="1"/>
      <name val="Aptos Narrow"/>
      <family val="2"/>
      <scheme val="minor"/>
    </font>
    <font>
      <u/>
      <sz val="11"/>
      <color theme="10"/>
      <name val="Aptos Narrow"/>
      <family val="2"/>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23">
    <xf numFmtId="0" fontId="0" fillId="0" borderId="0" xfId="0"/>
    <xf numFmtId="0" fontId="0" fillId="0" borderId="0" xfId="0" applyAlignment="1">
      <alignment wrapText="1"/>
    </xf>
    <xf numFmtId="0" fontId="2" fillId="2" borderId="1" xfId="0" applyFont="1" applyFill="1" applyBorder="1" applyAlignment="1">
      <alignment vertical="top" wrapText="1"/>
    </xf>
    <xf numFmtId="0" fontId="0" fillId="0" borderId="1" xfId="0" applyBorder="1"/>
    <xf numFmtId="0" fontId="2" fillId="0" borderId="1" xfId="0" applyFont="1" applyBorder="1" applyAlignment="1">
      <alignment wrapText="1"/>
    </xf>
    <xf numFmtId="0" fontId="2" fillId="0" borderId="1" xfId="0" applyFont="1" applyBorder="1" applyAlignment="1">
      <alignment horizontal="left" vertical="top" wrapText="1"/>
    </xf>
    <xf numFmtId="0" fontId="0" fillId="0" borderId="1" xfId="0" applyBorder="1" applyAlignment="1">
      <alignment wrapText="1"/>
    </xf>
    <xf numFmtId="0" fontId="2" fillId="2" borderId="1" xfId="0" applyFont="1" applyFill="1" applyBorder="1" applyAlignment="1">
      <alignment horizontal="center" vertical="top" wrapText="1"/>
    </xf>
    <xf numFmtId="1" fontId="0" fillId="0" borderId="1" xfId="0" applyNumberFormat="1" applyBorder="1"/>
    <xf numFmtId="0" fontId="0" fillId="0" borderId="1" xfId="0" applyBorder="1" applyAlignment="1">
      <alignment horizontal="center"/>
    </xf>
    <xf numFmtId="44" fontId="0" fillId="0" borderId="1" xfId="1" applyFont="1" applyBorder="1" applyAlignment="1">
      <alignment horizontal="center"/>
    </xf>
    <xf numFmtId="9" fontId="0" fillId="0" borderId="1" xfId="2" applyFont="1" applyBorder="1" applyAlignment="1">
      <alignment horizontal="center"/>
    </xf>
    <xf numFmtId="10" fontId="0" fillId="0" borderId="1" xfId="2" applyNumberFormat="1" applyFont="1" applyBorder="1" applyAlignment="1">
      <alignment horizontal="center"/>
    </xf>
    <xf numFmtId="0" fontId="2" fillId="2" borderId="1" xfId="0" applyFont="1" applyFill="1" applyBorder="1" applyAlignment="1">
      <alignment horizontal="center" vertical="top" wrapText="1"/>
    </xf>
    <xf numFmtId="0" fontId="3" fillId="0" borderId="2" xfId="0" applyFont="1" applyBorder="1" applyAlignment="1">
      <alignment horizontal="left" wrapText="1"/>
    </xf>
    <xf numFmtId="0" fontId="3" fillId="0" borderId="4" xfId="0" applyFont="1" applyBorder="1" applyAlignment="1">
      <alignment horizontal="left"/>
    </xf>
    <xf numFmtId="0" fontId="3" fillId="0" borderId="3" xfId="0" applyFont="1" applyBorder="1" applyAlignment="1">
      <alignment horizontal="left"/>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5" fillId="0" borderId="0" xfId="3"/>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AD75C-5FA5-4386-AA0F-1A139A9092B6}">
  <dimension ref="A1:I16"/>
  <sheetViews>
    <sheetView tabSelected="1" zoomScaleNormal="100" workbookViewId="0">
      <selection activeCell="E16" sqref="E16"/>
    </sheetView>
  </sheetViews>
  <sheetFormatPr defaultRowHeight="15" x14ac:dyDescent="0.25"/>
  <cols>
    <col min="1" max="1" width="5.42578125" customWidth="1"/>
    <col min="2" max="2" width="19.85546875" bestFit="1" customWidth="1"/>
    <col min="3" max="6" width="13.7109375" customWidth="1"/>
    <col min="7" max="7" width="19.5703125" customWidth="1"/>
    <col min="8" max="8" width="13.7109375" customWidth="1"/>
    <col min="9" max="9" width="50.7109375" bestFit="1" customWidth="1"/>
  </cols>
  <sheetData>
    <row r="1" spans="1:9" ht="33.75" customHeight="1" x14ac:dyDescent="0.25">
      <c r="A1" s="13" t="s">
        <v>0</v>
      </c>
      <c r="B1" s="13" t="s">
        <v>1</v>
      </c>
      <c r="C1" s="13" t="s">
        <v>37</v>
      </c>
      <c r="D1" s="13"/>
      <c r="E1" s="13"/>
      <c r="F1" s="13"/>
      <c r="G1" s="13"/>
      <c r="H1" s="13"/>
      <c r="I1" s="13" t="s">
        <v>2</v>
      </c>
    </row>
    <row r="2" spans="1:9" ht="33.75" customHeight="1" x14ac:dyDescent="0.25">
      <c r="A2" s="13"/>
      <c r="B2" s="13"/>
      <c r="C2" s="17" t="s">
        <v>25</v>
      </c>
      <c r="D2" s="18"/>
      <c r="E2" s="19"/>
      <c r="F2" s="17" t="s">
        <v>26</v>
      </c>
      <c r="G2" s="18"/>
      <c r="H2" s="19"/>
      <c r="I2" s="13"/>
    </row>
    <row r="3" spans="1:9" ht="30" x14ac:dyDescent="0.25">
      <c r="A3" s="13"/>
      <c r="B3" s="13"/>
      <c r="C3" s="7" t="s">
        <v>23</v>
      </c>
      <c r="D3" s="7" t="s">
        <v>24</v>
      </c>
      <c r="E3" s="7" t="s">
        <v>27</v>
      </c>
      <c r="F3" s="7" t="s">
        <v>23</v>
      </c>
      <c r="G3" s="7" t="s">
        <v>28</v>
      </c>
      <c r="H3" s="7" t="s">
        <v>29</v>
      </c>
      <c r="I3" s="13"/>
    </row>
    <row r="4" spans="1:9" x14ac:dyDescent="0.25">
      <c r="A4" s="9">
        <v>1</v>
      </c>
      <c r="B4" s="3" t="s">
        <v>4</v>
      </c>
      <c r="C4" s="10">
        <v>156.78</v>
      </c>
      <c r="D4" s="10">
        <v>279.64</v>
      </c>
      <c r="E4" s="10">
        <v>279.64</v>
      </c>
      <c r="F4" s="10">
        <v>846.99</v>
      </c>
      <c r="G4" s="10">
        <v>946.74</v>
      </c>
      <c r="H4" s="10">
        <v>946.74</v>
      </c>
      <c r="I4" s="3" t="s">
        <v>31</v>
      </c>
    </row>
    <row r="5" spans="1:9" x14ac:dyDescent="0.25">
      <c r="A5" s="9">
        <v>2</v>
      </c>
      <c r="B5" s="3" t="s">
        <v>5</v>
      </c>
      <c r="C5" s="10">
        <v>499.04</v>
      </c>
      <c r="D5" s="10">
        <v>499.04</v>
      </c>
      <c r="E5" s="10">
        <v>499.04</v>
      </c>
      <c r="F5" s="10">
        <v>499.04</v>
      </c>
      <c r="G5" s="10">
        <v>499.04</v>
      </c>
      <c r="H5" s="10">
        <v>499.04</v>
      </c>
      <c r="I5" s="3"/>
    </row>
    <row r="6" spans="1:9" x14ac:dyDescent="0.25">
      <c r="A6" s="9">
        <v>3</v>
      </c>
      <c r="B6" s="3" t="s">
        <v>6</v>
      </c>
      <c r="C6" s="10">
        <v>56</v>
      </c>
      <c r="D6" s="10">
        <v>56</v>
      </c>
      <c r="E6" s="10">
        <v>56</v>
      </c>
      <c r="F6" s="10">
        <v>56</v>
      </c>
      <c r="G6" s="10">
        <v>56</v>
      </c>
      <c r="H6" s="10">
        <v>56</v>
      </c>
      <c r="I6" s="3"/>
    </row>
    <row r="7" spans="1:9" x14ac:dyDescent="0.25">
      <c r="A7" s="9">
        <v>4</v>
      </c>
      <c r="B7" s="3" t="s">
        <v>7</v>
      </c>
      <c r="C7" s="10">
        <v>78.41</v>
      </c>
      <c r="D7" s="10">
        <v>96.84</v>
      </c>
      <c r="E7" s="10">
        <v>96.84</v>
      </c>
      <c r="F7" s="10">
        <v>181.94</v>
      </c>
      <c r="G7" s="10">
        <v>196.91</v>
      </c>
      <c r="H7" s="10">
        <v>196.91</v>
      </c>
      <c r="I7" s="3"/>
    </row>
    <row r="8" spans="1:9" x14ac:dyDescent="0.25">
      <c r="A8" s="9">
        <v>5</v>
      </c>
      <c r="B8" s="3" t="s">
        <v>8</v>
      </c>
      <c r="C8" s="10">
        <v>-88.64</v>
      </c>
      <c r="D8" s="10">
        <v>-88.64</v>
      </c>
      <c r="E8" s="10">
        <v>-88.64</v>
      </c>
      <c r="F8" s="10">
        <v>-434.77</v>
      </c>
      <c r="G8" s="10">
        <v>-434.77</v>
      </c>
      <c r="H8" s="10">
        <v>-434.77</v>
      </c>
      <c r="I8" s="3"/>
    </row>
    <row r="9" spans="1:9" x14ac:dyDescent="0.25">
      <c r="A9" s="9">
        <v>6</v>
      </c>
      <c r="B9" s="3" t="s">
        <v>32</v>
      </c>
      <c r="C9" s="10" t="s">
        <v>30</v>
      </c>
      <c r="D9" s="10">
        <v>500</v>
      </c>
      <c r="E9" s="10">
        <v>2500</v>
      </c>
      <c r="F9" s="10" t="s">
        <v>30</v>
      </c>
      <c r="G9" s="10">
        <v>500</v>
      </c>
      <c r="H9" s="10">
        <v>2500</v>
      </c>
      <c r="I9" s="3"/>
    </row>
    <row r="10" spans="1:9" ht="30" x14ac:dyDescent="0.25">
      <c r="A10" s="3"/>
      <c r="B10" s="4" t="s">
        <v>3</v>
      </c>
      <c r="C10" s="10">
        <f>SUM(C4:C9)</f>
        <v>701.59</v>
      </c>
      <c r="D10" s="10">
        <f t="shared" ref="D10:H10" si="0">SUM(D4:D9)</f>
        <v>1342.88</v>
      </c>
      <c r="E10" s="10">
        <f t="shared" si="0"/>
        <v>3342.88</v>
      </c>
      <c r="F10" s="10">
        <f t="shared" si="0"/>
        <v>1149.2</v>
      </c>
      <c r="G10" s="10">
        <f t="shared" si="0"/>
        <v>1763.92</v>
      </c>
      <c r="H10" s="10">
        <f t="shared" si="0"/>
        <v>3763.92</v>
      </c>
      <c r="I10" s="3"/>
    </row>
    <row r="11" spans="1:9" ht="68.25" customHeight="1" x14ac:dyDescent="0.25">
      <c r="A11" s="14" t="s">
        <v>38</v>
      </c>
      <c r="B11" s="15"/>
      <c r="C11" s="15"/>
      <c r="D11" s="15"/>
      <c r="E11" s="15"/>
      <c r="F11" s="15"/>
      <c r="G11" s="15"/>
      <c r="H11" s="15"/>
      <c r="I11" s="16"/>
    </row>
    <row r="16" spans="1:9" x14ac:dyDescent="0.25">
      <c r="D16" s="22"/>
    </row>
  </sheetData>
  <mergeCells count="7">
    <mergeCell ref="C1:H1"/>
    <mergeCell ref="B1:B3"/>
    <mergeCell ref="A1:A3"/>
    <mergeCell ref="I1:I3"/>
    <mergeCell ref="A11:I11"/>
    <mergeCell ref="C2:E2"/>
    <mergeCell ref="F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A2BE9-3E3E-441C-8489-15C593BD9F73}">
  <dimension ref="A1:K6"/>
  <sheetViews>
    <sheetView workbookViewId="0">
      <selection activeCell="G15" sqref="G15"/>
    </sheetView>
  </sheetViews>
  <sheetFormatPr defaultRowHeight="15" x14ac:dyDescent="0.25"/>
  <cols>
    <col min="1" max="1" width="18.28515625" customWidth="1"/>
    <col min="2" max="2" width="6.85546875" customWidth="1"/>
    <col min="3" max="3" width="13.7109375" bestFit="1" customWidth="1"/>
    <col min="4" max="10" width="12.42578125" customWidth="1"/>
    <col min="11" max="11" width="35.28515625" customWidth="1"/>
  </cols>
  <sheetData>
    <row r="1" spans="1:11" s="1" customFormat="1" ht="60" x14ac:dyDescent="0.25">
      <c r="A1" s="2" t="s">
        <v>9</v>
      </c>
      <c r="B1" s="2" t="s">
        <v>0</v>
      </c>
      <c r="C1" s="2" t="s">
        <v>10</v>
      </c>
      <c r="D1" s="2" t="s">
        <v>11</v>
      </c>
      <c r="E1" s="2" t="s">
        <v>12</v>
      </c>
      <c r="F1" s="2" t="s">
        <v>13</v>
      </c>
      <c r="G1" s="2" t="s">
        <v>14</v>
      </c>
      <c r="H1" s="2" t="s">
        <v>15</v>
      </c>
      <c r="I1" s="2" t="s">
        <v>16</v>
      </c>
      <c r="J1" s="2" t="s">
        <v>17</v>
      </c>
      <c r="K1" s="2" t="s">
        <v>18</v>
      </c>
    </row>
    <row r="2" spans="1:11" x14ac:dyDescent="0.25">
      <c r="A2" s="20" t="s">
        <v>35</v>
      </c>
      <c r="B2" s="9">
        <v>1</v>
      </c>
      <c r="C2" s="3" t="s">
        <v>19</v>
      </c>
      <c r="D2" s="10">
        <v>792.8</v>
      </c>
      <c r="E2" s="10">
        <v>792.8</v>
      </c>
      <c r="F2" s="10">
        <f>E2-D2</f>
        <v>0</v>
      </c>
      <c r="G2" s="11">
        <f>F2/D2</f>
        <v>0</v>
      </c>
      <c r="H2" s="3" t="s">
        <v>21</v>
      </c>
      <c r="I2" s="3" t="s">
        <v>21</v>
      </c>
      <c r="J2" s="8">
        <v>2</v>
      </c>
      <c r="K2" s="3"/>
    </row>
    <row r="3" spans="1:11" x14ac:dyDescent="0.25">
      <c r="A3" s="20"/>
      <c r="B3" s="9">
        <v>2</v>
      </c>
      <c r="C3" s="3" t="s">
        <v>20</v>
      </c>
      <c r="D3" s="10">
        <v>792.8</v>
      </c>
      <c r="E3" s="10">
        <v>792.8</v>
      </c>
      <c r="F3" s="10">
        <f>E3-D3</f>
        <v>0</v>
      </c>
      <c r="G3" s="11">
        <f t="shared" ref="G3:G6" si="0">F3/D3</f>
        <v>0</v>
      </c>
      <c r="H3" s="3" t="s">
        <v>21</v>
      </c>
      <c r="I3" s="3" t="s">
        <v>21</v>
      </c>
      <c r="J3" s="8">
        <v>5</v>
      </c>
      <c r="K3" s="3"/>
    </row>
    <row r="4" spans="1:11" ht="15" customHeight="1" x14ac:dyDescent="0.25">
      <c r="A4" s="21" t="s">
        <v>33</v>
      </c>
      <c r="B4" s="9">
        <v>1</v>
      </c>
      <c r="C4" s="3" t="s">
        <v>19</v>
      </c>
      <c r="D4" s="10">
        <v>1342.53</v>
      </c>
      <c r="E4" s="10">
        <v>1342.53</v>
      </c>
      <c r="F4" s="10">
        <f>E4-D4</f>
        <v>0</v>
      </c>
      <c r="G4" s="11">
        <f t="shared" si="0"/>
        <v>0</v>
      </c>
      <c r="H4" s="3" t="s">
        <v>21</v>
      </c>
      <c r="I4" s="3" t="s">
        <v>21</v>
      </c>
      <c r="J4" s="8">
        <v>5</v>
      </c>
      <c r="K4" s="3"/>
    </row>
    <row r="5" spans="1:11" x14ac:dyDescent="0.25">
      <c r="A5" s="21"/>
      <c r="B5" s="9">
        <v>2</v>
      </c>
      <c r="C5" s="3" t="s">
        <v>20</v>
      </c>
      <c r="D5" s="10">
        <v>1298.5999999999999</v>
      </c>
      <c r="E5" s="10">
        <v>1298.5999999999999</v>
      </c>
      <c r="F5" s="10">
        <f>E5-D5</f>
        <v>0</v>
      </c>
      <c r="G5" s="11">
        <f t="shared" si="0"/>
        <v>0</v>
      </c>
      <c r="H5" s="3" t="s">
        <v>21</v>
      </c>
      <c r="I5" s="3" t="s">
        <v>21</v>
      </c>
      <c r="J5" s="8">
        <v>7</v>
      </c>
      <c r="K5" s="3"/>
    </row>
    <row r="6" spans="1:11" ht="45" x14ac:dyDescent="0.25">
      <c r="A6" s="5" t="s">
        <v>34</v>
      </c>
      <c r="B6" s="9">
        <v>1</v>
      </c>
      <c r="C6" s="3" t="s">
        <v>20</v>
      </c>
      <c r="D6" s="10">
        <v>67579.759999999995</v>
      </c>
      <c r="E6" s="10">
        <f>D6-20626.7</f>
        <v>46953.06</v>
      </c>
      <c r="F6" s="10">
        <f>E6-D6</f>
        <v>-20626.699999999997</v>
      </c>
      <c r="G6" s="12">
        <f t="shared" si="0"/>
        <v>-0.30522008364634617</v>
      </c>
      <c r="H6" s="3" t="s">
        <v>21</v>
      </c>
      <c r="I6" s="3" t="s">
        <v>22</v>
      </c>
      <c r="J6" s="8">
        <v>6</v>
      </c>
      <c r="K6" s="6" t="s">
        <v>36</v>
      </c>
    </row>
  </sheetData>
  <mergeCells count="2">
    <mergeCell ref="A2:A3"/>
    <mergeCell ref="A4:A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Connection Cost Guidance</vt:lpstr>
      <vt:lpstr>Sample Cost Variance Guidance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Dharam Dhanak</dc:creator>
  <cp:lastModifiedBy>Dharam Dhanak</cp:lastModifiedBy>
  <dcterms:created xsi:type="dcterms:W3CDTF">2026-03-09T16:39:14Z</dcterms:created>
  <dcterms:modified xsi:type="dcterms:W3CDTF">2026-05-01T13:48:44Z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2026-03-09T18:39:14Z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833d3df6-cab2-4e7f-9964-d14d20bed040</vt:lpwstr>
  </property>
  <property fmtid="{D5CDD505-2E9C-101B-9397-08002B2CF9AE}" pid="7" name="MSIP_Label_defa4170-0d19-0005-0004-bc88714345d2_ActionId">
    <vt:lpwstr>e286be6d-b924-4b38-95dd-1347adaf2f98</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